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 showInkAnnotation="0"/>
  <mc:AlternateContent xmlns:mc="http://schemas.openxmlformats.org/markup-compatibility/2006">
    <mc:Choice Requires="x15">
      <x15ac:absPath xmlns:x15ac="http://schemas.microsoft.com/office/spreadsheetml/2010/11/ac" url="/Users/startupchurch/Documents/Work/A StartUp Church/Finanzen/Förderung/01_Förderung/"/>
    </mc:Choice>
  </mc:AlternateContent>
  <xr:revisionPtr revIDLastSave="0" documentId="13_ncr:1_{F442717C-9FC6-A744-82AF-B331EC4A282B}" xr6:coauthVersionLast="47" xr6:coauthVersionMax="47" xr10:uidLastSave="{00000000-0000-0000-0000-000000000000}"/>
  <bookViews>
    <workbookView xWindow="0" yWindow="500" windowWidth="28800" windowHeight="16320" tabRatio="500" xr2:uid="{00000000-000D-0000-FFFF-FFFF00000000}"/>
  </bookViews>
  <sheets>
    <sheet name="Budget" sheetId="1" r:id="rId1"/>
    <sheet name="Tabelle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P6" i="1" s="1"/>
  <c r="D18" i="1"/>
  <c r="P7" i="1" s="1"/>
  <c r="E18" i="1"/>
  <c r="P8" i="1" s="1"/>
  <c r="F18" i="1"/>
  <c r="P9" i="1" s="1"/>
  <c r="B18" i="1"/>
  <c r="P5" i="1" s="1"/>
  <c r="M20" i="1" l="1"/>
  <c r="M24" i="1"/>
  <c r="Q9" i="1" s="1"/>
  <c r="R9" i="1" s="1"/>
  <c r="L20" i="1"/>
  <c r="L24" i="1" s="1"/>
  <c r="Q8" i="1" s="1"/>
  <c r="R8" i="1" s="1"/>
  <c r="K20" i="1"/>
  <c r="K24" i="1" s="1"/>
  <c r="Q7" i="1" s="1"/>
  <c r="R7" i="1" s="1"/>
  <c r="J20" i="1"/>
  <c r="J24" i="1" s="1"/>
  <c r="Q6" i="1" s="1"/>
  <c r="R6" i="1" s="1"/>
  <c r="I20" i="1"/>
  <c r="I24" i="1" s="1"/>
  <c r="Q5" i="1" s="1"/>
  <c r="R5" i="1" s="1"/>
</calcChain>
</file>

<file path=xl/sharedStrings.xml><?xml version="1.0" encoding="utf-8"?>
<sst xmlns="http://schemas.openxmlformats.org/spreadsheetml/2006/main" count="55" uniqueCount="39">
  <si>
    <t>Beispiel einer ersten Haushaltsplanung</t>
  </si>
  <si>
    <t>1. Jahr</t>
  </si>
  <si>
    <t>2. Jahr</t>
  </si>
  <si>
    <t>3. Jahr</t>
  </si>
  <si>
    <t>4. Jahr</t>
  </si>
  <si>
    <t>5. Jahr</t>
  </si>
  <si>
    <t>Spenden aus der eigenen Arbeit vor Ort</t>
  </si>
  <si>
    <t>Mutter- / Paten- / Partnergemeinden</t>
  </si>
  <si>
    <t>Einzelspenden extern bzw. Freundeskreis des Gründers</t>
  </si>
  <si>
    <t>Zuschuss von Partnern</t>
  </si>
  <si>
    <t>Spendenportal etc.</t>
  </si>
  <si>
    <t>Gesamt</t>
  </si>
  <si>
    <t>EINNAHMEN</t>
  </si>
  <si>
    <t>AUSGABEN</t>
  </si>
  <si>
    <t>Nebenkosten Personal (Fahrt- / Reisekosten, Weiterbildung, Umzug, ...)</t>
  </si>
  <si>
    <t>Mieten (anfangs nichts, dann Büro, schließlich stundenweise Veranstaltungsräume, später feste Räume)</t>
  </si>
  <si>
    <t>Werbung</t>
  </si>
  <si>
    <t>Büromaterial, Porto, etc.</t>
  </si>
  <si>
    <t>Anschaffungen</t>
  </si>
  <si>
    <t>Verschiedenes / Gemeindearbeit allgemein</t>
  </si>
  <si>
    <t>Spenden an Bund BFP und andere Missionswerke</t>
  </si>
  <si>
    <t>StartUp Church Förderung</t>
  </si>
  <si>
    <t>Einnahmen</t>
  </si>
  <si>
    <t>Ausgaben</t>
  </si>
  <si>
    <t>Einnahmenüberschuss</t>
  </si>
  <si>
    <t>Anmerkungen</t>
  </si>
  <si>
    <r>
      <t xml:space="preserve">2. Die Fördergelder von StartUp Church sind in der Haushaltsplanung </t>
    </r>
    <r>
      <rPr>
        <b/>
        <u/>
        <sz val="12"/>
        <color theme="1"/>
        <rFont val="Calibri (Textkörper)"/>
      </rPr>
      <t>NICHT</t>
    </r>
    <r>
      <rPr>
        <b/>
        <sz val="12"/>
        <color theme="1"/>
        <rFont val="Calibri"/>
        <family val="2"/>
        <scheme val="minor"/>
      </rPr>
      <t xml:space="preserve"> zu berücksichtigen</t>
    </r>
  </si>
  <si>
    <t>Zweck</t>
  </si>
  <si>
    <t>Bsp.: Realisierung einer Minijob-Anstellung</t>
  </si>
  <si>
    <t>Bsp.: Aufbau Rücklagen</t>
  </si>
  <si>
    <t>Bsp.: Anschaffung von Ausstattung für Technik und Lobpreis</t>
  </si>
  <si>
    <t>Bsp.: Übernahme Kosten BFP-Ausbildung</t>
  </si>
  <si>
    <t>Bsp.: Anmietung Büroräume</t>
  </si>
  <si>
    <t>Teil A</t>
  </si>
  <si>
    <t>Teil C</t>
  </si>
  <si>
    <t>Teil B</t>
  </si>
  <si>
    <t>3. Teil A, B und C (Spalte V) sind vom Antragsteller auszufüllen. Die Inhalte dienen dabei als Beispiele und müssen nicht eins zu eins übernommen werden.</t>
  </si>
  <si>
    <t xml:space="preserve">1. StartUp Church kann nur Gemeindegründungen für eine Förderung berücksichtigen, die für jedes der fünf Jahre eine positive Einnahmenüberschussrechnung vorweisen/planen (bedeutet R5-R9 sind grün). </t>
  </si>
  <si>
    <t xml:space="preserve">Personalkosten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</si>
</sst>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venir Book"/>
      <family val="2"/>
    </font>
    <font>
      <b/>
      <sz val="12"/>
      <color theme="1"/>
      <name val="Avenir Book"/>
      <family val="2"/>
    </font>
    <font>
      <b/>
      <sz val="14"/>
      <color theme="1"/>
      <name val="Avenir Book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Avenir Book"/>
      <family val="2"/>
    </font>
    <font>
      <b/>
      <sz val="14"/>
      <color rgb="FFFF0000"/>
      <name val="Avenir Book"/>
      <family val="2"/>
    </font>
    <font>
      <b/>
      <sz val="18"/>
      <color theme="1"/>
      <name val="Avenir Book"/>
      <family val="2"/>
    </font>
    <font>
      <b/>
      <u/>
      <sz val="12"/>
      <color theme="1"/>
      <name val="Calibri (Textkörper)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64" fontId="2" fillId="0" borderId="1" xfId="1" applyNumberFormat="1" applyFont="1" applyBorder="1" applyAlignment="1">
      <alignment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Border="1"/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7" fillId="2" borderId="0" xfId="0" applyFont="1" applyFill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8" fillId="0" borderId="0" xfId="0" applyFont="1"/>
    <xf numFmtId="0" fontId="2" fillId="3" borderId="0" xfId="0" applyFont="1" applyFill="1"/>
    <xf numFmtId="0" fontId="7" fillId="3" borderId="0" xfId="0" applyFont="1" applyFill="1"/>
    <xf numFmtId="0" fontId="3" fillId="3" borderId="0" xfId="0" applyFont="1" applyFill="1"/>
    <xf numFmtId="0" fontId="5" fillId="0" borderId="0" xfId="0" applyFont="1"/>
    <xf numFmtId="0" fontId="0" fillId="0" borderId="1" xfId="0" applyBorder="1" applyAlignment="1">
      <alignment wrapText="1"/>
    </xf>
    <xf numFmtId="0" fontId="6" fillId="0" borderId="0" xfId="0" applyFont="1"/>
  </cellXfs>
  <cellStyles count="2">
    <cellStyle name="Standard" xfId="0" builtinId="0"/>
    <cellStyle name="Währung" xfId="1" builtinId="4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3"/>
  <sheetViews>
    <sheetView showGridLines="0" tabSelected="1" zoomScale="75" workbookViewId="0">
      <selection activeCell="P24" sqref="P24"/>
    </sheetView>
  </sheetViews>
  <sheetFormatPr baseColWidth="10" defaultRowHeight="16" x14ac:dyDescent="0.2"/>
  <cols>
    <col min="1" max="1" width="24.5" customWidth="1"/>
    <col min="2" max="6" width="13" bestFit="1" customWidth="1"/>
    <col min="8" max="8" width="49.6640625" customWidth="1"/>
    <col min="9" max="9" width="13.83203125" customWidth="1"/>
    <col min="10" max="10" width="13.5" customWidth="1"/>
    <col min="11" max="11" width="14.33203125" customWidth="1"/>
    <col min="12" max="12" width="12.6640625" customWidth="1"/>
    <col min="13" max="13" width="13.1640625" customWidth="1"/>
    <col min="16" max="16" width="25.83203125" customWidth="1"/>
    <col min="17" max="17" width="13.33203125" customWidth="1"/>
    <col min="18" max="18" width="26.83203125" customWidth="1"/>
    <col min="21" max="21" width="31" bestFit="1" customWidth="1"/>
    <col min="22" max="22" width="86" customWidth="1"/>
  </cols>
  <sheetData>
    <row r="1" spans="1:22" ht="26" x14ac:dyDescent="0.4">
      <c r="A1" s="2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2" ht="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2" ht="17" x14ac:dyDescent="0.25">
      <c r="A3" s="30" t="s">
        <v>33</v>
      </c>
      <c r="B3" s="1"/>
      <c r="C3" s="1"/>
      <c r="D3" s="1"/>
      <c r="E3" s="1"/>
      <c r="F3" s="1"/>
      <c r="G3" s="1"/>
      <c r="H3" s="30" t="s">
        <v>35</v>
      </c>
      <c r="I3" s="1"/>
      <c r="J3" s="1"/>
      <c r="K3" s="1"/>
      <c r="L3" s="1"/>
      <c r="M3" s="1"/>
      <c r="U3" s="30" t="s">
        <v>34</v>
      </c>
    </row>
    <row r="4" spans="1:22" ht="36" customHeight="1" x14ac:dyDescent="0.25">
      <c r="A4" s="9" t="s">
        <v>12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1"/>
      <c r="H4" s="9" t="s">
        <v>13</v>
      </c>
      <c r="I4" s="7" t="s">
        <v>1</v>
      </c>
      <c r="J4" s="7" t="s">
        <v>2</v>
      </c>
      <c r="K4" s="7" t="s">
        <v>3</v>
      </c>
      <c r="L4" s="7" t="s">
        <v>4</v>
      </c>
      <c r="M4" s="7" t="s">
        <v>5</v>
      </c>
      <c r="P4" s="7" t="s">
        <v>22</v>
      </c>
      <c r="Q4" s="7" t="s">
        <v>23</v>
      </c>
      <c r="R4" s="7" t="s">
        <v>24</v>
      </c>
      <c r="U4" s="22" t="s">
        <v>21</v>
      </c>
      <c r="V4" s="22" t="s">
        <v>27</v>
      </c>
    </row>
    <row r="5" spans="1:22" ht="20" x14ac:dyDescent="0.25">
      <c r="A5" s="4"/>
      <c r="B5" s="4"/>
      <c r="C5" s="4"/>
      <c r="D5" s="4"/>
      <c r="E5" s="4"/>
      <c r="F5" s="4"/>
      <c r="G5" s="1"/>
      <c r="H5" s="4"/>
      <c r="I5" s="4"/>
      <c r="J5" s="4"/>
      <c r="K5" s="4"/>
      <c r="L5" s="4"/>
      <c r="M5" s="4"/>
      <c r="O5" s="7" t="s">
        <v>1</v>
      </c>
      <c r="P5" s="8">
        <f>B18</f>
        <v>27000</v>
      </c>
      <c r="Q5" s="8">
        <f>I24</f>
        <v>21350</v>
      </c>
      <c r="R5" s="8">
        <f>P5-Q5</f>
        <v>5650</v>
      </c>
      <c r="T5" s="7" t="s">
        <v>1</v>
      </c>
      <c r="U5" s="8">
        <v>7800</v>
      </c>
      <c r="V5" s="29" t="s">
        <v>28</v>
      </c>
    </row>
    <row r="6" spans="1:22" ht="36" customHeight="1" x14ac:dyDescent="0.25">
      <c r="A6" s="10" t="s">
        <v>6</v>
      </c>
      <c r="B6" s="3">
        <v>3000</v>
      </c>
      <c r="C6" s="3">
        <v>8000</v>
      </c>
      <c r="D6" s="3">
        <v>18000</v>
      </c>
      <c r="E6" s="3">
        <v>24000</v>
      </c>
      <c r="F6" s="3">
        <v>35000</v>
      </c>
      <c r="G6" s="1"/>
      <c r="H6" s="13" t="s">
        <v>38</v>
      </c>
      <c r="I6" s="3">
        <v>10000</v>
      </c>
      <c r="J6" s="3">
        <v>10000</v>
      </c>
      <c r="K6" s="3">
        <v>10000</v>
      </c>
      <c r="L6" s="3">
        <v>10000</v>
      </c>
      <c r="M6" s="3">
        <v>20000</v>
      </c>
      <c r="O6" s="7" t="s">
        <v>2</v>
      </c>
      <c r="P6" s="8">
        <f>C18</f>
        <v>28000</v>
      </c>
      <c r="Q6" s="8">
        <f>J24</f>
        <v>25400</v>
      </c>
      <c r="R6" s="8">
        <f>P6-Q6</f>
        <v>2600</v>
      </c>
      <c r="T6" s="7" t="s">
        <v>2</v>
      </c>
      <c r="U6" s="8">
        <v>7800</v>
      </c>
      <c r="V6" s="29" t="s">
        <v>29</v>
      </c>
    </row>
    <row r="7" spans="1:22" ht="20" x14ac:dyDescent="0.25">
      <c r="A7" s="11"/>
      <c r="B7" s="5"/>
      <c r="C7" s="5"/>
      <c r="D7" s="5"/>
      <c r="E7" s="5"/>
      <c r="F7" s="12"/>
      <c r="G7" s="1"/>
      <c r="H7" s="11"/>
      <c r="I7" s="5"/>
      <c r="J7" s="5"/>
      <c r="K7" s="5"/>
      <c r="L7" s="5"/>
      <c r="M7" s="12"/>
      <c r="O7" s="7" t="s">
        <v>3</v>
      </c>
      <c r="P7" s="8">
        <f>D18</f>
        <v>36500</v>
      </c>
      <c r="Q7" s="8">
        <f>K24</f>
        <v>34825</v>
      </c>
      <c r="R7" s="8">
        <f>P7-Q7</f>
        <v>1675</v>
      </c>
      <c r="T7" s="7" t="s">
        <v>3</v>
      </c>
      <c r="U7" s="8">
        <v>7800</v>
      </c>
      <c r="V7" s="29" t="s">
        <v>30</v>
      </c>
    </row>
    <row r="8" spans="1:22" ht="35" customHeight="1" x14ac:dyDescent="0.25">
      <c r="A8" s="10" t="s">
        <v>7</v>
      </c>
      <c r="B8" s="3">
        <v>9000</v>
      </c>
      <c r="C8" s="3">
        <v>9000</v>
      </c>
      <c r="D8" s="3">
        <v>9000</v>
      </c>
      <c r="E8" s="3">
        <v>6000</v>
      </c>
      <c r="F8" s="3">
        <v>3000</v>
      </c>
      <c r="G8" s="1"/>
      <c r="H8" s="10" t="s">
        <v>14</v>
      </c>
      <c r="I8" s="3">
        <v>4000</v>
      </c>
      <c r="J8" s="3">
        <v>2000</v>
      </c>
      <c r="K8" s="3">
        <v>2000</v>
      </c>
      <c r="L8" s="3">
        <v>2000</v>
      </c>
      <c r="M8" s="3">
        <v>2000</v>
      </c>
      <c r="O8" s="7" t="s">
        <v>4</v>
      </c>
      <c r="P8" s="8">
        <f>E18</f>
        <v>37750</v>
      </c>
      <c r="Q8" s="8">
        <f>L24</f>
        <v>35887.5</v>
      </c>
      <c r="R8" s="8">
        <f>P8-Q8</f>
        <v>1862.5</v>
      </c>
      <c r="T8" s="7" t="s">
        <v>4</v>
      </c>
      <c r="U8" s="8">
        <v>7800</v>
      </c>
      <c r="V8" s="29" t="s">
        <v>31</v>
      </c>
    </row>
    <row r="9" spans="1:22" ht="20" x14ac:dyDescent="0.25">
      <c r="A9" s="11"/>
      <c r="B9" s="5"/>
      <c r="C9" s="5"/>
      <c r="D9" s="5"/>
      <c r="E9" s="5"/>
      <c r="F9" s="12"/>
      <c r="G9" s="1"/>
      <c r="H9" s="11"/>
      <c r="I9" s="5"/>
      <c r="J9" s="5"/>
      <c r="K9" s="5"/>
      <c r="L9" s="5"/>
      <c r="M9" s="12"/>
      <c r="O9" s="7" t="s">
        <v>5</v>
      </c>
      <c r="P9" s="8">
        <f>F18</f>
        <v>44000</v>
      </c>
      <c r="Q9" s="8">
        <f>M24</f>
        <v>43200</v>
      </c>
      <c r="R9" s="8">
        <f>P9-Q9</f>
        <v>800</v>
      </c>
      <c r="T9" s="7" t="s">
        <v>5</v>
      </c>
      <c r="U9" s="8">
        <v>7800</v>
      </c>
      <c r="V9" s="29" t="s">
        <v>32</v>
      </c>
    </row>
    <row r="10" spans="1:22" ht="56" customHeight="1" x14ac:dyDescent="0.25">
      <c r="A10" s="13" t="s">
        <v>8</v>
      </c>
      <c r="B10" s="3">
        <v>5000</v>
      </c>
      <c r="C10" s="3">
        <v>4000</v>
      </c>
      <c r="D10" s="3">
        <v>3000</v>
      </c>
      <c r="E10" s="3">
        <v>2000</v>
      </c>
      <c r="F10" s="3">
        <v>1000</v>
      </c>
      <c r="G10" s="1"/>
      <c r="H10" s="10" t="s">
        <v>15</v>
      </c>
      <c r="I10" s="3">
        <v>0</v>
      </c>
      <c r="J10" s="3">
        <v>6000</v>
      </c>
      <c r="K10" s="3">
        <v>12000</v>
      </c>
      <c r="L10" s="3">
        <v>12000</v>
      </c>
      <c r="M10" s="3">
        <v>12000</v>
      </c>
    </row>
    <row r="11" spans="1:22" ht="17" x14ac:dyDescent="0.25">
      <c r="A11" s="11"/>
      <c r="B11" s="5"/>
      <c r="C11" s="5"/>
      <c r="D11" s="5"/>
      <c r="E11" s="5"/>
      <c r="F11" s="12"/>
      <c r="G11" s="1"/>
      <c r="H11" s="11"/>
      <c r="I11" s="5"/>
      <c r="J11" s="5"/>
      <c r="K11" s="5"/>
      <c r="L11" s="5"/>
      <c r="M11" s="12"/>
    </row>
    <row r="12" spans="1:22" ht="18" x14ac:dyDescent="0.25">
      <c r="A12" s="13" t="s">
        <v>9</v>
      </c>
      <c r="B12" s="3">
        <v>5000</v>
      </c>
      <c r="C12" s="3">
        <v>5000</v>
      </c>
      <c r="D12" s="3">
        <v>5000</v>
      </c>
      <c r="E12" s="3">
        <v>5000</v>
      </c>
      <c r="F12" s="3">
        <v>5000</v>
      </c>
      <c r="G12" s="1"/>
      <c r="H12" s="13" t="s">
        <v>16</v>
      </c>
      <c r="I12" s="3">
        <v>1000</v>
      </c>
      <c r="J12" s="3">
        <v>1000</v>
      </c>
      <c r="K12" s="3">
        <v>1000</v>
      </c>
      <c r="L12" s="3">
        <v>1000</v>
      </c>
      <c r="M12" s="3">
        <v>1000</v>
      </c>
    </row>
    <row r="13" spans="1:22" ht="17" x14ac:dyDescent="0.25">
      <c r="A13" s="11"/>
      <c r="B13" s="5"/>
      <c r="C13" s="5"/>
      <c r="D13" s="5"/>
      <c r="E13" s="5"/>
      <c r="F13" s="12"/>
      <c r="G13" s="1"/>
      <c r="H13" s="11"/>
      <c r="I13" s="5"/>
      <c r="J13" s="5"/>
      <c r="K13" s="5"/>
      <c r="L13" s="5"/>
      <c r="M13" s="12"/>
    </row>
    <row r="14" spans="1:22" ht="33" customHeight="1" x14ac:dyDescent="0.25">
      <c r="A14" s="14" t="s">
        <v>10</v>
      </c>
      <c r="B14" s="3">
        <v>5000</v>
      </c>
      <c r="C14" s="2">
        <v>2000</v>
      </c>
      <c r="D14" s="2">
        <v>1500</v>
      </c>
      <c r="E14" s="2">
        <v>750</v>
      </c>
      <c r="F14" s="2"/>
      <c r="G14" s="1"/>
      <c r="H14" s="14" t="s">
        <v>17</v>
      </c>
      <c r="I14" s="3">
        <v>1000</v>
      </c>
      <c r="J14" s="3">
        <v>1000</v>
      </c>
      <c r="K14" s="3">
        <v>1000</v>
      </c>
      <c r="L14" s="3">
        <v>1000</v>
      </c>
      <c r="M14" s="3">
        <v>1000</v>
      </c>
    </row>
    <row r="15" spans="1:22" ht="17" x14ac:dyDescent="0.25">
      <c r="A15" s="11"/>
      <c r="B15" s="5"/>
      <c r="C15" s="5"/>
      <c r="D15" s="5"/>
      <c r="E15" s="5"/>
      <c r="F15" s="12"/>
      <c r="G15" s="1"/>
      <c r="H15" s="11"/>
      <c r="I15" s="5"/>
      <c r="J15" s="5"/>
      <c r="K15" s="5"/>
      <c r="L15" s="5"/>
      <c r="M15" s="12"/>
    </row>
    <row r="16" spans="1:22" ht="35" customHeight="1" x14ac:dyDescent="0.25">
      <c r="A16" s="14"/>
      <c r="B16" s="3"/>
      <c r="C16" s="2"/>
      <c r="D16" s="2"/>
      <c r="E16" s="2"/>
      <c r="F16" s="2"/>
      <c r="G16" s="1"/>
      <c r="H16" s="14" t="s">
        <v>18</v>
      </c>
      <c r="I16" s="3">
        <v>2000</v>
      </c>
      <c r="J16" s="3">
        <v>2000</v>
      </c>
      <c r="K16" s="3">
        <v>5000</v>
      </c>
      <c r="L16" s="3">
        <v>5000</v>
      </c>
      <c r="M16" s="3">
        <v>2000</v>
      </c>
    </row>
    <row r="17" spans="1:13" ht="17" x14ac:dyDescent="0.25">
      <c r="A17" s="11"/>
      <c r="B17" s="5"/>
      <c r="C17" s="5"/>
      <c r="D17" s="5"/>
      <c r="E17" s="5"/>
      <c r="F17" s="12"/>
      <c r="G17" s="1"/>
      <c r="H17" s="11"/>
      <c r="I17" s="5"/>
      <c r="J17" s="5"/>
      <c r="K17" s="5"/>
      <c r="L17" s="5"/>
      <c r="M17" s="12"/>
    </row>
    <row r="18" spans="1:13" ht="34" customHeight="1" x14ac:dyDescent="0.25">
      <c r="A18" s="15" t="s">
        <v>11</v>
      </c>
      <c r="B18" s="16">
        <f>SUM(B6:B16)</f>
        <v>27000</v>
      </c>
      <c r="C18" s="16">
        <f t="shared" ref="C18:F18" si="0">SUM(C6:C16)</f>
        <v>28000</v>
      </c>
      <c r="D18" s="16">
        <f t="shared" si="0"/>
        <v>36500</v>
      </c>
      <c r="E18" s="16">
        <f t="shared" si="0"/>
        <v>37750</v>
      </c>
      <c r="F18" s="16">
        <f t="shared" si="0"/>
        <v>44000</v>
      </c>
      <c r="G18" s="1"/>
      <c r="H18" s="17" t="s">
        <v>19</v>
      </c>
      <c r="I18" s="3">
        <v>2000</v>
      </c>
      <c r="J18" s="3">
        <v>2000</v>
      </c>
      <c r="K18" s="3">
        <v>2000</v>
      </c>
      <c r="L18" s="3">
        <v>3000</v>
      </c>
      <c r="M18" s="3">
        <v>3000</v>
      </c>
    </row>
    <row r="19" spans="1:13" ht="18" customHeight="1" x14ac:dyDescent="0.25">
      <c r="A19" s="1"/>
      <c r="B19" s="1"/>
      <c r="C19" s="1"/>
      <c r="D19" s="1"/>
      <c r="E19" s="1"/>
      <c r="F19" s="1"/>
      <c r="G19" s="1"/>
      <c r="H19" s="11"/>
      <c r="I19" s="5"/>
      <c r="J19" s="5"/>
      <c r="K19" s="5"/>
      <c r="L19" s="5"/>
      <c r="M19" s="12"/>
    </row>
    <row r="20" spans="1:13" ht="33" customHeight="1" x14ac:dyDescent="0.25">
      <c r="A20" s="1"/>
      <c r="B20" s="1"/>
      <c r="C20" s="1"/>
      <c r="D20" s="1"/>
      <c r="E20" s="1"/>
      <c r="F20" s="1"/>
      <c r="G20" s="1"/>
      <c r="H20" s="17" t="s">
        <v>20</v>
      </c>
      <c r="I20" s="3">
        <f>0.05*B18</f>
        <v>1350</v>
      </c>
      <c r="J20" s="3">
        <f t="shared" ref="J20:M20" si="1">0.05*C18</f>
        <v>1400</v>
      </c>
      <c r="K20" s="3">
        <f t="shared" si="1"/>
        <v>1825</v>
      </c>
      <c r="L20" s="3">
        <f t="shared" si="1"/>
        <v>1887.5</v>
      </c>
      <c r="M20" s="3">
        <f>0.05*F18</f>
        <v>2200</v>
      </c>
    </row>
    <row r="21" spans="1:13" ht="33" customHeight="1" x14ac:dyDescent="0.25">
      <c r="A21" s="1"/>
      <c r="B21" s="1"/>
      <c r="C21" s="1"/>
      <c r="D21" s="1"/>
      <c r="E21" s="1"/>
      <c r="F21" s="1"/>
      <c r="G21" s="1"/>
      <c r="H21" s="18"/>
      <c r="I21" s="6"/>
      <c r="J21" s="6"/>
      <c r="K21" s="6"/>
      <c r="L21" s="6"/>
      <c r="M21" s="19"/>
    </row>
    <row r="22" spans="1:13" ht="33" customHeight="1" x14ac:dyDescent="0.25">
      <c r="A22" s="1"/>
      <c r="B22" s="1"/>
      <c r="C22" s="1"/>
      <c r="D22" s="1"/>
      <c r="E22" s="1"/>
      <c r="F22" s="1"/>
      <c r="G22" s="1"/>
      <c r="H22" s="17"/>
      <c r="I22" s="3"/>
      <c r="J22" s="3"/>
      <c r="K22" s="3"/>
      <c r="L22" s="3"/>
      <c r="M22" s="3"/>
    </row>
    <row r="23" spans="1:13" ht="17" x14ac:dyDescent="0.25">
      <c r="A23" s="1"/>
      <c r="B23" s="1"/>
      <c r="C23" s="1"/>
      <c r="D23" s="1"/>
      <c r="E23" s="1"/>
      <c r="F23" s="1"/>
      <c r="G23" s="1"/>
      <c r="H23" s="18"/>
      <c r="I23" s="6"/>
      <c r="J23" s="6"/>
      <c r="K23" s="6"/>
      <c r="L23" s="6"/>
      <c r="M23" s="19"/>
    </row>
    <row r="24" spans="1:13" ht="33" customHeight="1" x14ac:dyDescent="0.25">
      <c r="A24" s="1"/>
      <c r="B24" s="1"/>
      <c r="C24" s="1"/>
      <c r="D24" s="1"/>
      <c r="E24" s="1"/>
      <c r="F24" s="1"/>
      <c r="G24" s="1"/>
      <c r="H24" s="20" t="s">
        <v>11</v>
      </c>
      <c r="I24" s="16">
        <f>SUM(I6:I23)</f>
        <v>21350</v>
      </c>
      <c r="J24" s="16">
        <f t="shared" ref="J24:M24" si="2">SUM(J6:J23)</f>
        <v>25400</v>
      </c>
      <c r="K24" s="16">
        <f t="shared" si="2"/>
        <v>34825</v>
      </c>
      <c r="L24" s="16">
        <f t="shared" si="2"/>
        <v>35887.5</v>
      </c>
      <c r="M24" s="16">
        <f t="shared" si="2"/>
        <v>43200</v>
      </c>
    </row>
    <row r="25" spans="1:13" ht="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7" spans="1:13" ht="20" x14ac:dyDescent="0.3">
      <c r="A27" s="21" t="s"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0" x14ac:dyDescent="0.3">
      <c r="A28" s="27" t="s">
        <v>37</v>
      </c>
      <c r="B28" s="26"/>
      <c r="C28" s="26"/>
      <c r="D28" s="26"/>
      <c r="E28" s="26"/>
      <c r="F28" s="26"/>
      <c r="G28" s="26"/>
      <c r="H28" s="26"/>
      <c r="I28" s="26"/>
      <c r="J28" s="26"/>
      <c r="K28" s="25"/>
      <c r="L28" s="25"/>
      <c r="M28" s="25"/>
    </row>
    <row r="29" spans="1:13" ht="17" x14ac:dyDescent="0.25">
      <c r="A29" s="28" t="s">
        <v>26</v>
      </c>
      <c r="K29" s="1"/>
      <c r="L29" s="1"/>
      <c r="M29" s="1"/>
    </row>
    <row r="30" spans="1:13" ht="17" x14ac:dyDescent="0.25">
      <c r="A30" s="23" t="s">
        <v>36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</sheetData>
  <conditionalFormatting sqref="R5:R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4F924-A336-A74D-B103-72131761633C}">
  <dimension ref="A1"/>
  <sheetViews>
    <sheetView workbookViewId="0"/>
  </sheetViews>
  <sheetFormatPr baseColWidth="10" defaultRowHeight="16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Budget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Microsoft Office-Anwender</dc:creator>
  <cp:lastModifiedBy>Henric Resa</cp:lastModifiedBy>
  <dcterms:created xsi:type="dcterms:W3CDTF">2019-04-04T14:08:08Z</dcterms:created>
  <dcterms:modified xsi:type="dcterms:W3CDTF">2024-04-04T09:24:55Z</dcterms:modified>
</cp:coreProperties>
</file>